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erver\UFFICIOUNICOCONTRATTIERISORSE\Querqui\Anno 2023\5-2023 SDAPA Azure Oracle\Capitolato oneri e relativi allegati\"/>
    </mc:Choice>
  </mc:AlternateContent>
  <bookViews>
    <workbookView xWindow="3450" yWindow="3450" windowWidth="23040" windowHeight="12270"/>
  </bookViews>
  <sheets>
    <sheet name="Foglio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2" l="1"/>
  <c r="C4" i="2" l="1"/>
  <c r="E7" i="2" l="1"/>
  <c r="G7" i="2" s="1"/>
</calcChain>
</file>

<file path=xl/sharedStrings.xml><?xml version="1.0" encoding="utf-8"?>
<sst xmlns="http://schemas.openxmlformats.org/spreadsheetml/2006/main" count="19" uniqueCount="18">
  <si>
    <t>Nome</t>
  </si>
  <si>
    <t>Descrizione</t>
  </si>
  <si>
    <t>Azure Monetary Commitment</t>
  </si>
  <si>
    <t>Numero mesi  - G/P</t>
  </si>
  <si>
    <t>Costi relativi alla sicurezza</t>
  </si>
  <si>
    <t>Si precisa che gli oneri per rischi interferenziali, non soggetti a ribasso d’asta, sono pari a zero</t>
  </si>
  <si>
    <t>Note</t>
  </si>
  <si>
    <r>
      <t xml:space="preserve">AzureMonetaryCommit ShrdSvr ALNG SubsVL MVL Commit - Unit di tipologia </t>
    </r>
    <r>
      <rPr>
        <b/>
        <sz val="10"/>
        <color theme="1"/>
        <rFont val="Calibri"/>
        <family val="2"/>
      </rPr>
      <t>SKU: 6QK-00001</t>
    </r>
  </si>
  <si>
    <t>Attenzione, immettere un valore positivo con al massimo due decimali</t>
  </si>
  <si>
    <t/>
  </si>
  <si>
    <t>massimale contrattuale</t>
  </si>
  <si>
    <t>AS SDAPA ai sensi dell’art. 55 del D.Lgs. n. 50/2016, per l’acquisizione di Servizi cloud Microsoft AZURE  Lotto 1 per Consiglio di Stato</t>
  </si>
  <si>
    <t xml:space="preserve">n. di unit/mese offerte = rapporto tra massimale contrattuale/prezzo offerto per singola unit/ numero mesi (n. minimo 1246)  </t>
  </si>
  <si>
    <t>Prezzo offerto</t>
  </si>
  <si>
    <t xml:space="preserve">Massimale </t>
  </si>
  <si>
    <t>Fornitura Base per 36 mesi</t>
  </si>
  <si>
    <t>Prezzo offerto per Unit - a ribasso valore stimato € 93,61 (modificare il valore a base d'asta inserito sotto con quello che si intende offrire. Quest'ultimo deve corrispondere con quello riportato nell'offerta di sistema)</t>
  </si>
  <si>
    <t>Attenzione, immettere un valore positivo con al massimo tre decimali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</si>
</sst>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"/>
    <numFmt numFmtId="165" formatCode="#,##0.000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color rgb="FF000000"/>
      <name val="Calibri"/>
      <family val="2"/>
    </font>
    <font>
      <b/>
      <sz val="11"/>
      <color theme="0"/>
      <name val="Calibri"/>
      <family val="2"/>
      <scheme val="minor"/>
    </font>
    <font>
      <b/>
      <sz val="10"/>
      <color rgb="FFFFFFFF"/>
      <name val="Calibri"/>
      <family val="2"/>
    </font>
    <font>
      <b/>
      <sz val="10"/>
      <name val="Calibri"/>
      <family val="2"/>
    </font>
    <font>
      <b/>
      <sz val="10"/>
      <color theme="0"/>
      <name val="Calibri"/>
      <family val="2"/>
    </font>
    <font>
      <sz val="1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theme="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3" fillId="0" borderId="1" xfId="0" applyNumberFormat="1" applyFont="1" applyBorder="1" applyAlignment="1" applyProtection="1">
      <alignment horizontal="right" vertical="center" wrapText="1"/>
      <protection locked="0"/>
    </xf>
    <xf numFmtId="4" fontId="1" fillId="2" borderId="1" xfId="0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Protection="1"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164" fontId="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  <protection locked="0"/>
    </xf>
    <xf numFmtId="164" fontId="10" fillId="3" borderId="1" xfId="0" applyNumberFormat="1" applyFont="1" applyFill="1" applyBorder="1" applyAlignment="1" applyProtection="1">
      <alignment vertical="center" wrapText="1"/>
      <protection locked="0"/>
    </xf>
    <xf numFmtId="164" fontId="6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wrapText="1"/>
      <protection locked="0"/>
    </xf>
    <xf numFmtId="0" fontId="8" fillId="0" borderId="0" xfId="0" applyFont="1" applyAlignment="1" applyProtection="1">
      <alignment horizontal="right" wrapText="1"/>
      <protection locked="0"/>
    </xf>
    <xf numFmtId="164" fontId="1" fillId="2" borderId="1" xfId="0" applyNumberFormat="1" applyFont="1" applyFill="1" applyBorder="1" applyAlignment="1" applyProtection="1">
      <alignment horizontal="right" vertical="center" wrapText="1"/>
    </xf>
    <xf numFmtId="164" fontId="6" fillId="2" borderId="1" xfId="0" applyNumberFormat="1" applyFont="1" applyFill="1" applyBorder="1" applyAlignment="1" applyProtection="1">
      <alignment horizontal="right" vertical="center" wrapText="1"/>
    </xf>
    <xf numFmtId="3" fontId="1" fillId="2" borderId="1" xfId="0" applyNumberFormat="1" applyFont="1" applyFill="1" applyBorder="1" applyAlignment="1" applyProtection="1">
      <alignment horizontal="center" vertical="center" wrapText="1"/>
    </xf>
    <xf numFmtId="165" fontId="1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164" fontId="3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9" fillId="3" borderId="5" xfId="0" applyFont="1" applyFill="1" applyBorder="1" applyAlignment="1" applyProtection="1">
      <alignment horizontal="right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1" fillId="5" borderId="4" xfId="0" applyFont="1" applyFill="1" applyBorder="1" applyAlignment="1" applyProtection="1">
      <alignment horizontal="center" vertical="center" wrapText="1"/>
      <protection locked="0"/>
    </xf>
    <xf numFmtId="0" fontId="5" fillId="5" borderId="5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 readingOrder="1"/>
      <protection locked="0"/>
    </xf>
    <xf numFmtId="0" fontId="5" fillId="3" borderId="3" xfId="0" applyFont="1" applyFill="1" applyBorder="1" applyAlignment="1" applyProtection="1">
      <alignment horizontal="center" vertical="center" wrapText="1" readingOrder="1"/>
      <protection locked="0"/>
    </xf>
    <xf numFmtId="0" fontId="5" fillId="3" borderId="5" xfId="0" applyFont="1" applyFill="1" applyBorder="1" applyAlignment="1" applyProtection="1">
      <alignment horizontal="center" vertical="center" wrapText="1" readingOrder="1"/>
      <protection locked="0"/>
    </xf>
    <xf numFmtId="0" fontId="4" fillId="3" borderId="4" xfId="0" applyFont="1" applyFill="1" applyBorder="1" applyAlignment="1" applyProtection="1">
      <alignment horizontal="center"/>
      <protection locked="0"/>
    </xf>
    <xf numFmtId="0" fontId="4" fillId="3" borderId="3" xfId="0" applyFont="1" applyFill="1" applyBorder="1" applyAlignment="1" applyProtection="1">
      <alignment horizontal="center"/>
      <protection locked="0"/>
    </xf>
    <xf numFmtId="0" fontId="4" fillId="3" borderId="5" xfId="0" applyFont="1" applyFill="1" applyBorder="1" applyAlignment="1" applyProtection="1">
      <alignment horizontal="center"/>
      <protection locked="0"/>
    </xf>
    <xf numFmtId="0" fontId="9" fillId="3" borderId="4" xfId="0" applyFont="1" applyFill="1" applyBorder="1" applyAlignment="1" applyProtection="1">
      <alignment horizontal="right" wrapText="1"/>
      <protection locked="0"/>
    </xf>
    <xf numFmtId="0" fontId="9" fillId="3" borderId="5" xfId="0" applyFont="1" applyFill="1" applyBorder="1" applyAlignment="1" applyProtection="1">
      <alignment horizontal="right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5" fillId="3" borderId="5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Normal="100" workbookViewId="0">
      <selection activeCell="E5" sqref="E5"/>
    </sheetView>
  </sheetViews>
  <sheetFormatPr defaultRowHeight="15" x14ac:dyDescent="0.25"/>
  <cols>
    <col min="1" max="1" width="13.28515625" style="3" customWidth="1"/>
    <col min="2" max="2" width="29.28515625" style="3" customWidth="1"/>
    <col min="3" max="3" width="19" style="3" customWidth="1"/>
    <col min="4" max="4" width="9.28515625" style="3" customWidth="1"/>
    <col min="5" max="5" width="29" style="3" customWidth="1"/>
    <col min="6" max="6" width="14" style="3" customWidth="1"/>
    <col min="7" max="7" width="15" style="3" customWidth="1"/>
    <col min="8" max="8" width="22.85546875" style="3" customWidth="1"/>
    <col min="9" max="16384" width="9.140625" style="3"/>
  </cols>
  <sheetData>
    <row r="1" spans="1:8" x14ac:dyDescent="0.25">
      <c r="A1" s="24" t="s">
        <v>11</v>
      </c>
      <c r="B1" s="25"/>
      <c r="C1" s="25"/>
      <c r="D1" s="25"/>
      <c r="E1" s="25"/>
      <c r="F1" s="25"/>
      <c r="G1" s="26"/>
    </row>
    <row r="2" spans="1:8" x14ac:dyDescent="0.25">
      <c r="A2" s="27" t="s">
        <v>15</v>
      </c>
      <c r="B2" s="28"/>
      <c r="C2" s="28"/>
      <c r="D2" s="28"/>
      <c r="E2" s="28"/>
      <c r="F2" s="28"/>
      <c r="G2" s="29"/>
    </row>
    <row r="3" spans="1:8" ht="89.25" x14ac:dyDescent="0.25">
      <c r="A3" s="4" t="s">
        <v>0</v>
      </c>
      <c r="B3" s="4" t="s">
        <v>1</v>
      </c>
      <c r="C3" s="5" t="s">
        <v>12</v>
      </c>
      <c r="D3" s="5" t="s">
        <v>3</v>
      </c>
      <c r="E3" s="17" t="s">
        <v>16</v>
      </c>
      <c r="F3" s="5" t="s">
        <v>10</v>
      </c>
      <c r="G3" s="5" t="s">
        <v>10</v>
      </c>
      <c r="H3" s="5" t="s">
        <v>6</v>
      </c>
    </row>
    <row r="4" spans="1:8" ht="38.25" x14ac:dyDescent="0.25">
      <c r="A4" s="20" t="s">
        <v>2</v>
      </c>
      <c r="B4" s="21" t="s">
        <v>7</v>
      </c>
      <c r="C4" s="2">
        <f>+F4/E4/D4</f>
        <v>1246.3055941316811</v>
      </c>
      <c r="D4" s="15">
        <v>36</v>
      </c>
      <c r="E4" s="16">
        <v>93.61</v>
      </c>
      <c r="F4" s="13">
        <v>4200000</v>
      </c>
      <c r="G4" s="6" t="str">
        <f>IF(C4&gt;=1246,"valore corretto","attenzione offerta non corretta")</f>
        <v>valore corretto</v>
      </c>
      <c r="H4" s="7" t="s">
        <v>17</v>
      </c>
    </row>
    <row r="5" spans="1:8" x14ac:dyDescent="0.25">
      <c r="A5" s="8"/>
      <c r="B5" s="8"/>
      <c r="C5" s="8"/>
      <c r="D5" s="8"/>
      <c r="E5" s="8"/>
      <c r="F5" s="8"/>
      <c r="G5" s="8"/>
      <c r="H5" s="8"/>
    </row>
    <row r="6" spans="1:8" ht="23.25" x14ac:dyDescent="0.35">
      <c r="A6" s="8"/>
      <c r="B6" s="8"/>
      <c r="C6" s="8"/>
      <c r="D6" s="30" t="s">
        <v>13</v>
      </c>
      <c r="E6" s="31"/>
      <c r="F6" s="19"/>
      <c r="G6" s="9" t="s">
        <v>9</v>
      </c>
      <c r="H6" s="8"/>
    </row>
    <row r="7" spans="1:8" ht="25.5" x14ac:dyDescent="0.25">
      <c r="A7" s="8"/>
      <c r="B7" s="8"/>
      <c r="C7" s="32" t="s">
        <v>14</v>
      </c>
      <c r="D7" s="33"/>
      <c r="E7" s="14">
        <f>+E4*D4*C4</f>
        <v>4200000</v>
      </c>
      <c r="F7" s="10"/>
      <c r="G7" s="7" t="str">
        <f>IF(E7=4200000,"OFFERTA CORRETTA", "OFFERTA NON CORRETTA")</f>
        <v>OFFERTA CORRETTA</v>
      </c>
      <c r="H7" s="8"/>
    </row>
    <row r="8" spans="1:8" x14ac:dyDescent="0.25">
      <c r="A8" s="8"/>
      <c r="B8" s="8"/>
      <c r="C8" s="8"/>
      <c r="D8" s="11"/>
      <c r="E8" s="12"/>
      <c r="F8" s="12"/>
      <c r="G8" s="12"/>
      <c r="H8" s="8"/>
    </row>
    <row r="9" spans="1:8" ht="66.75" customHeight="1" x14ac:dyDescent="0.25">
      <c r="A9" s="8"/>
      <c r="B9" s="8"/>
      <c r="C9" s="22" t="s">
        <v>4</v>
      </c>
      <c r="D9" s="23"/>
      <c r="E9" s="18"/>
      <c r="F9" s="1"/>
      <c r="G9" s="7" t="s">
        <v>8</v>
      </c>
      <c r="H9" s="8"/>
    </row>
    <row r="10" spans="1:8" x14ac:dyDescent="0.25">
      <c r="C10" s="24" t="s">
        <v>5</v>
      </c>
      <c r="D10" s="25"/>
      <c r="E10" s="25"/>
      <c r="F10" s="25"/>
      <c r="G10" s="26"/>
    </row>
  </sheetData>
  <sheetProtection algorithmName="SHA-512" hashValue="N7kbdUuck5Xs4HBEks+Ne2vbNlbue0R0ZQbR1/ErLbnYjK2tM4pM6fwmCWQZKlrUhw6PpO1xljVQVAXqGZeVHQ==" saltValue="rznmhUYhjTMV/1A1ChAmwg==" spinCount="100000" sheet="1" objects="1" scenarios="1"/>
  <mergeCells count="6">
    <mergeCell ref="C9:D9"/>
    <mergeCell ref="C10:G10"/>
    <mergeCell ref="A1:G1"/>
    <mergeCell ref="A2:G2"/>
    <mergeCell ref="D6:E6"/>
    <mergeCell ref="C7:D7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Lalli</dc:creator>
  <cp:lastModifiedBy>QUERQUI Cristiana</cp:lastModifiedBy>
  <cp:lastPrinted>2023-06-27T12:25:13Z</cp:lastPrinted>
  <dcterms:created xsi:type="dcterms:W3CDTF">2020-03-30T07:02:50Z</dcterms:created>
  <dcterms:modified xsi:type="dcterms:W3CDTF">2023-06-27T12:32:49Z</dcterms:modified>
</cp:coreProperties>
</file>